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iagnostic" sheetId="2" state="visible" r:id="rId4"/>
    <sheet name="Results" sheetId="3" state="visible" r:id="rId5"/>
  </sheets>
  <definedNames>
    <definedName function="false" hidden="false" localSheetId="1" name="_xlnm.Print_Titles" vbProcedure="false">Diagnostic!$3:$3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<sst xmlns="http://schemas.openxmlformats.org/spreadsheetml/2006/main" count="94" uniqueCount="83">
  <si>
    <t xml:space="preserve">BUILDING CHAMPIONS</t>
  </si>
  <si>
    <t xml:space="preserve">Champions Culture Diagnostic</t>
  </si>
  <si>
    <t xml:space="preserve">Score the organization you have, not the one leadership describes.</t>
  </si>
  <si>
    <t xml:space="preserve">What this is</t>
  </si>
  <si>
    <t xml:space="preserve">The structured worksheet for the five-dimension diagnostic in Building Champions, Chapter 7. It turns the framework into scores you can use: 21 questions across five dimensions of organizational context, each drawing on the science in Chapters 3 through 6.</t>
  </si>
  <si>
    <t xml:space="preserve">How to score</t>
  </si>
  <si>
    <t xml:space="preserve">Rate each question on a five-point scale, exactly as the book defines it:
1   Strongly unfavorable. This dimension actively works against a champions program. Design around it or solve it before you build.
2   Leaning unfavorable. Some friction here. You'll need specific design choices to compensate.
3   Neutral or mixed. Neither a strength nor a clear vulnerability. Monitor but don't over-index on it.
4   Leaning favorable. This dimension provides real support. Lean into it in your design.
5   Strongly favorable. That's a load-bearing wall. Build on it confidently.
Each dimension has an anchor line describing what a 5 and a 1 look like. Read it before you score. Pale gold cells are the only cells you touch.</t>
  </si>
  <si>
    <t xml:space="preserve">Score it twice</t>
  </si>
  <si>
    <t xml:space="preserve">Score every question now, before you read the book, in the Baseline column. That's your honest first read. After you finish the book, score it again in the Re-read column. The Results tab shows both and the movement between them. What changed is as informative as where you landed.</t>
  </si>
  <si>
    <t xml:space="preserve">The honesty rule</t>
  </si>
  <si>
    <t xml:space="preserve">Assess the organization you have, not the one you hope you have or the one leadership describes. Look at behavior, not stated values. Where you are uncertain, sit with the uncertainty instead of defaulting to optimism. A program designed for the organization you have will outperform a program designed for the organization you wish you had, every time.</t>
  </si>
  <si>
    <t xml:space="preserve">How to read the results</t>
  </si>
  <si>
    <t xml:space="preserve">The pattern across all five dimensions is more informative than any single score. The Results tab identifies your load-bearing walls (your two strongest dimensions) and your critical vulnerability (your weakest), and gives you the first move for each dimension from Chapter 7. Your vulnerability is your first design problem. A very strong position on one dimension rarely compensates for a critical weakness on another.</t>
  </si>
  <si>
    <t xml:space="preserve">Reading it more than once</t>
  </si>
  <si>
    <t xml:space="preserve">Your position is not fixed. A major security incident, a leadership change, or an unsuccessful audit can shift conditions in ways that open or close design options. Re-run the diagnostic when the context shifts, and build checkpoints into your program calendar to reassess.</t>
  </si>
  <si>
    <t xml:space="preserve">From Building Champions: The Science Behind Security's Most Powerful People, by Adrian Kwitkowsky. Free at securitychamps.org.</t>
  </si>
  <si>
    <t xml:space="preserve">The Five-Dimension Diagnostic</t>
  </si>
  <si>
    <t xml:space="preserve">Score each question 1 (strongly unfavorable) to 5 (strongly favorable). Baseline before you read the book; Re-read after.</t>
  </si>
  <si>
    <t xml:space="preserve">#</t>
  </si>
  <si>
    <t xml:space="preserve">Question</t>
  </si>
  <si>
    <t xml:space="preserve">Baseline</t>
  </si>
  <si>
    <t xml:space="preserve">Re-read</t>
  </si>
  <si>
    <t xml:space="preserve">Notes / evidence / team discussion</t>
  </si>
  <si>
    <t xml:space="preserve">Dimension 1: Authority and Autonomy</t>
  </si>
  <si>
    <t xml:space="preserve">Where does your organization fall on the spectrum from command-and-control to self-organizing?</t>
  </si>
  <si>
    <t xml:space="preserve">Anchor: 5 means people act and inform, initiatives start bottom-up, and unsanctioned initiative is celebrated. 1 means people ask permission and wait, initiatives need senior sponsorship, and unsanctioned initiative is quietly discouraged.</t>
  </si>
  <si>
    <t xml:space="preserve">When employees identify a problem and want to address it, do they act and inform, or ask permission and wait?</t>
  </si>
  <si>
    <t xml:space="preserve">Are voluntary initiatives typically launched from the bottom up, or do they require explicit senior sponsorship to gain traction?</t>
  </si>
  <si>
    <t xml:space="preserve">When someone takes initiative that wasn't formally sanctioned and it goes well, is that celebrated or quietly discouraged?</t>
  </si>
  <si>
    <t xml:space="preserve">How much variation exists in how different managers respond to their team members taking on extra-role activities?</t>
  </si>
  <si>
    <t xml:space="preserve">Dimension score (average)</t>
  </si>
  <si>
    <t xml:space="preserve">Dimension 2: Recognition and Motivation</t>
  </si>
  <si>
    <t xml:space="preserve">How does your organization reward discretionary effort, and what does that mean for how you recognize champions?</t>
  </si>
  <si>
    <t xml:space="preserve">Anchor: 5 means extra-role contribution is visibly recognized and counts in reviews. 1 means it is invisible or resented.</t>
  </si>
  <si>
    <t xml:space="preserve">Are there existing mechanisms for recognizing contributions that fall outside formal job descriptions?</t>
  </si>
  <si>
    <t xml:space="preserve">When someone goes above and beyond, does that get noticed at the team level, the organizational level, or neither?</t>
  </si>
  <si>
    <t xml:space="preserve">How does your performance management system treat extra-role behavior?</t>
  </si>
  <si>
    <t xml:space="preserve">Are there people in your organization who are visibly recognized for their informal influence and cultural contributions, or is recognition exclusively tied to measurable outputs?</t>
  </si>
  <si>
    <t xml:space="preserve">Dimension 3: Risk Tolerance and Psychological Safety</t>
  </si>
  <si>
    <t xml:space="preserve">How does your organization respond to mistakes, dissent, and initiative that doesn't follow the established path?</t>
  </si>
  <si>
    <t xml:space="preserve">Anchor: 5 means surfacing problems is rewarded, mistakes meet curiosity, and not knowing is fine. 1 means blame, concerns kept quiet, and not knowing treated as a competence failure.</t>
  </si>
  <si>
    <t xml:space="preserve">When an employee raises a concern that creates friction for their manager or their team's workflow, what typically happens to that employee?</t>
  </si>
  <si>
    <t xml:space="preserve">Are there visible examples of people being rewarded for surfacing problems, or do people generally keep concerns to themselves?</t>
  </si>
  <si>
    <t xml:space="preserve">How are security mistakes currently handled when they surface: with blame, with curiosity, or somewhere in between?</t>
  </si>
  <si>
    <t xml:space="preserve">Do people in your organization feel comfortable admitting they don't know something, or is not knowing treated as a competence failure?</t>
  </si>
  <si>
    <t xml:space="preserve">Dimension 4: Communication and Network Structure</t>
  </si>
  <si>
    <t xml:space="preserve">How does information actually travel through your organization, and where do your champions need to sit within that flow?</t>
  </si>
  <si>
    <t xml:space="preserve">Anchor: 5 means strong informal networks, natural connectors, and organic cross-unit flow. 1 means siloed teams and formal channels only.</t>
  </si>
  <si>
    <t xml:space="preserve">Does your organization have strong informal communication networks, or does most information travel through formal channels?</t>
  </si>
  <si>
    <t xml:space="preserve">Are there people or roles that naturally sit at the intersection of multiple teams and functions, serving as connective tissue between otherwise siloed groups?</t>
  </si>
  <si>
    <t xml:space="preserve">How does communication flow between business units: organically and frequently, or primarily through formal cross-functional processes?</t>
  </si>
  <si>
    <t xml:space="preserve">When something important happens, how does the average employee actually find out about it?</t>
  </si>
  <si>
    <t xml:space="preserve">Dimension 5: Change Readiness and Initiative Fatigue</t>
  </si>
  <si>
    <t xml:space="preserve">How many competing initiatives are already in play, and how much capacity does your organization have for another one?</t>
  </si>
  <si>
    <t xml:space="preserve">Anchor: 5 means few competing initiatives, a record of sustained sponsorship, and high goodwill. 1 means many initiatives, a history of abandoned programs, and low goodwill.</t>
  </si>
  <si>
    <t xml:space="preserve">How many significant organizational initiatives are currently active?</t>
  </si>
  <si>
    <t xml:space="preserve">How have previous voluntary initiatives been received: with enthusiasm, cynicism, or indifference?</t>
  </si>
  <si>
    <t xml:space="preserve">What is the organizational memory of initiatives that were launched with visible support and then quietly abandoned?</t>
  </si>
  <si>
    <t xml:space="preserve">Does leadership have a track record of sustained commitment to programs beyond the announcement phase, or do priorities visibly shift with the news cycle?</t>
  </si>
  <si>
    <t xml:space="preserve">How much goodwill do you, personally, have with the stakeholders whose support this program needs?</t>
  </si>
  <si>
    <t xml:space="preserve">Pale gold cells are the only cells you touch. Scores are whole numbers 1 to 5. Leave a question blank if you can't answer it; the average adjusts.</t>
  </si>
  <si>
    <t xml:space="preserve">Your Cultural Terrain</t>
  </si>
  <si>
    <t xml:space="preserve">Current score uses your Re-read if you've entered one, otherwise your Baseline.</t>
  </si>
  <si>
    <t xml:space="preserve">Dimension</t>
  </si>
  <si>
    <t xml:space="preserve">Change</t>
  </si>
  <si>
    <t xml:space="preserve">What your current score means for design</t>
  </si>
  <si>
    <t xml:space="preserve">Your first move (Chapter 7)</t>
  </si>
  <si>
    <t xml:space="preserve">Secure a sponsor who will make the voluntary nature of the role explicit and credible.</t>
  </si>
  <si>
    <t xml:space="preserve">Don't add a recognition system on top of a program that has no manager buy-in. Secure the manager buy-in first.</t>
  </si>
  <si>
    <t xml:space="preserve">Your champions will default to the minimum visible behavior regardless of how well-designed the rest of the program is. The safety problem is upstream of everything else.</t>
  </si>
  <si>
    <t xml:space="preserve">Map the formal and informal bridges between business units before deciding where to place your first champions. The connective nodes are your highest-leverage positions.</t>
  </si>
  <si>
    <t xml:space="preserve">Pitch leadership a credible 90-day pilot: show them what it looks like before committing to anything bigger. The foot-in-the-door principle from Chapter 6 applies to your own stakeholders.</t>
  </si>
  <si>
    <t xml:space="preserve">Load-bearing wall 1</t>
  </si>
  <si>
    <t xml:space="preserve">Load-bearing wall 2</t>
  </si>
  <si>
    <t xml:space="preserve">Critical vulnerability</t>
  </si>
  <si>
    <t xml:space="preserve">Ties: if two dimensions share a score, the first in the list is shown. If walls and vulnerability both come back blank, you haven't scored a full dimension yet. Read the walls and the vulnerability together: your vulnerability is your first design problem, and a very strong position on one dimension rarely compensates for a critical weakness on another.</t>
  </si>
  <si>
    <t xml:space="preserve">Synthesis prompts</t>
  </si>
  <si>
    <t xml:space="preserve">•  Which psychological levers from Chapters 3 to 6 are most available to you, given your two walls?</t>
  </si>
  <si>
    <t xml:space="preserve">•  What specific design choices does your critical vulnerability force? Write them down before reading further.</t>
  </si>
  <si>
    <t xml:space="preserve">•  Which of your scores rests on the thinnest evidence? Who could you talk to this week to test it?</t>
  </si>
  <si>
    <t xml:space="preserve">•  What organizational event (incident, leadership change, restructure) would change these scores? Schedule your re-read.</t>
  </si>
  <si>
    <t xml:space="preserve">•  After the re-read: which scores moved, and was it the organization that changed or your reading of it?</t>
  </si>
  <si>
    <t xml:space="preserve">From Building Champions, Chapter 7. Design for the organization you have, not the one you wish you had.  ·  securitychamps.org</t>
  </si>
</sst>
</file>

<file path=xl/styles.xml><?xml version="1.0" encoding="utf-8"?>
<styleSheet xmlns="http://schemas.openxmlformats.org/spreadsheetml/2006/main">
  <numFmts count="3">
    <numFmt numFmtId="164" formatCode="General"/>
    <numFmt numFmtId="165" formatCode="0.0"/>
    <numFmt numFmtId="166" formatCode="\+0.0;\-0.0;\0"/>
  </numFmts>
  <fonts count="23">
    <font>
      <sz val="11"/>
      <color theme="1"/>
      <name val="Calibri"/>
      <family val="2"/>
      <charset val="1"/>
    </font>
    <font>
      <sz val="10"/>
      <name val="Arial"/>
      <family val="0"/>
    </font>
    <font>
      <sz val="10"/>
      <name val="Arial"/>
      <family val="0"/>
    </font>
    <font>
      <sz val="10"/>
      <name val="Arial"/>
      <family val="0"/>
    </font>
    <font>
      <b val="true"/>
      <sz val="9"/>
      <color rgb="FFA76843"/>
      <name val="Arial"/>
      <family val="0"/>
      <charset val="1"/>
    </font>
    <font>
      <b val="true"/>
      <sz val="22"/>
      <color rgb="FF0E1B2C"/>
      <name val="Georgia"/>
      <family val="0"/>
      <charset val="1"/>
    </font>
    <font>
      <i val="true"/>
      <sz val="11"/>
      <color rgb="FF6B7280"/>
      <name val="Arial"/>
      <family val="0"/>
      <charset val="1"/>
    </font>
    <font>
      <b val="true"/>
      <sz val="11"/>
      <color rgb="FF0E1B2C"/>
      <name val="Arial"/>
      <family val="0"/>
      <charset val="1"/>
    </font>
    <font>
      <sz val="10"/>
      <color rgb="FF1F2933"/>
      <name val="Arial"/>
      <family val="0"/>
      <charset val="1"/>
    </font>
    <font>
      <i val="true"/>
      <sz val="9"/>
      <color rgb="FF6B7280"/>
      <name val="Arial"/>
      <family val="0"/>
      <charset val="1"/>
    </font>
    <font>
      <b val="true"/>
      <sz val="16"/>
      <color rgb="FF0E1B2C"/>
      <name val="Georgia"/>
      <family val="0"/>
      <charset val="1"/>
    </font>
    <font>
      <b val="true"/>
      <sz val="9"/>
      <color rgb="FFFFFFFF"/>
      <name val="Arial"/>
      <family val="0"/>
      <charset val="1"/>
    </font>
    <font>
      <b val="true"/>
      <sz val="10"/>
      <color rgb="FFFFFFFF"/>
      <name val="Arial"/>
      <family val="0"/>
      <charset val="1"/>
    </font>
    <font>
      <sz val="9"/>
      <color rgb="FFA76843"/>
      <name val="Arial"/>
      <family val="0"/>
      <charset val="1"/>
    </font>
    <font>
      <sz val="9"/>
      <color rgb="FF1F2933"/>
      <name val="Arial"/>
      <family val="0"/>
      <charset val="1"/>
    </font>
    <font>
      <b val="true"/>
      <sz val="9"/>
      <color rgb="FF0E1B2C"/>
      <name val="Arial"/>
      <family val="0"/>
      <charset val="1"/>
    </font>
    <font>
      <b val="true"/>
      <sz val="10"/>
      <color rgb="FF0E1B2C"/>
      <name val="Arial"/>
      <family val="0"/>
      <charset val="1"/>
    </font>
    <font>
      <b val="true"/>
      <sz val="12"/>
      <color rgb="FF0E1B2C"/>
      <name val="Arial"/>
      <family val="0"/>
      <charset val="1"/>
    </font>
    <font>
      <b val="true"/>
      <sz val="10"/>
      <color rgb="FFA76843"/>
      <name val="Arial"/>
      <family val="0"/>
      <charset val="1"/>
    </font>
    <font>
      <i val="true"/>
      <sz val="9"/>
      <color rgb="FF1F2933"/>
      <name val="Arial"/>
      <family val="0"/>
      <charset val="1"/>
    </font>
    <font>
      <b val="true"/>
      <sz val="10"/>
      <color rgb="FF8A2E2E"/>
      <name val="Arial"/>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0E1B2C"/>
        <bgColor rgb="FF1F2933"/>
      </patternFill>
    </fill>
    <fill>
      <patternFill patternType="solid">
        <fgColor rgb="FFF7EFD9"/>
        <bgColor rgb="FFEFE6D3"/>
      </patternFill>
    </fill>
    <fill>
      <patternFill patternType="solid">
        <fgColor rgb="FFEFE6D3"/>
        <bgColor rgb="FFF7EFD9"/>
      </patternFill>
    </fill>
  </fills>
  <borders count="2">
    <border diagonalUp="false" diagonalDown="false">
      <left/>
      <right/>
      <top/>
      <bottom/>
      <diagonal/>
    </border>
    <border diagonalUp="false" diagonalDown="false">
      <left style="thin">
        <color rgb="FFD6D0C4"/>
      </left>
      <right style="thin">
        <color rgb="FFD6D0C4"/>
      </right>
      <top style="thin">
        <color rgb="FFD6D0C4"/>
      </top>
      <bottom style="thin">
        <color rgb="FFD6D0C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center" vertical="center" textRotation="0" wrapText="false" indent="0" shrinkToFit="false"/>
      <protection locked="true" hidden="false"/>
    </xf>
    <xf numFmtId="164" fontId="11" fillId="2" borderId="0" xfId="0" applyFont="true" applyBorder="false" applyAlignment="true" applyProtection="false">
      <alignment horizontal="general" vertical="center" textRotation="0" wrapText="false" indent="0" shrinkToFit="false"/>
      <protection locked="true" hidden="false"/>
    </xf>
    <xf numFmtId="164" fontId="12" fillId="2" borderId="0"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right" vertical="center" textRotation="0" wrapText="false" indent="0" shrinkToFit="false"/>
      <protection locked="true" hidden="false"/>
    </xf>
    <xf numFmtId="165" fontId="7" fillId="4"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center" textRotation="0" wrapText="false" indent="1" shrinkToFit="false"/>
      <protection locked="true" hidden="false"/>
    </xf>
    <xf numFmtId="164" fontId="16" fillId="0" borderId="1" xfId="0" applyFont="true" applyBorder="true" applyAlignment="true" applyProtection="false">
      <alignment horizontal="general" vertical="center" textRotation="0" wrapText="true" indent="1" shrinkToFit="false"/>
      <protection locked="true" hidden="false"/>
    </xf>
    <xf numFmtId="165" fontId="17" fillId="4" borderId="1" xfId="0" applyFont="true" applyBorder="true" applyAlignment="true" applyProtection="false">
      <alignment horizontal="center" vertical="center" textRotation="0" wrapText="false" indent="0" shrinkToFit="false"/>
      <protection locked="true" hidden="false"/>
    </xf>
    <xf numFmtId="166" fontId="18" fillId="0"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center" textRotation="0" wrapText="false" indent="1" shrinkToFit="false"/>
      <protection locked="true" hidden="false"/>
    </xf>
    <xf numFmtId="164" fontId="16" fillId="0" borderId="0" xfId="0" applyFont="true" applyBorder="true" applyAlignment="true" applyProtection="false">
      <alignment horizontal="general"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1" shrinkToFit="false"/>
      <protection locked="true" hidden="false"/>
    </xf>
    <xf numFmtId="164" fontId="20" fillId="0" borderId="0"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A76843"/>
      <rgbColor rgb="FF800080"/>
      <rgbColor rgb="FF008080"/>
      <rgbColor rgb="FFD6D0C4"/>
      <rgbColor rgb="FF878787"/>
      <rgbColor rgb="FF9999FF"/>
      <rgbColor rgb="FF993366"/>
      <rgbColor rgb="FFF7EFD9"/>
      <rgbColor rgb="FFF9F9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FE6D3"/>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003366"/>
      <rgbColor rgb="FF339966"/>
      <rgbColor rgb="FF0E1B2C"/>
      <rgbColor rgb="FF333300"/>
      <rgbColor rgb="FF8A2E2E"/>
      <rgbColor rgb="FF993366"/>
      <rgbColor rgb="FF333399"/>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Cultural terrain by dimension</a:t>
            </a:r>
          </a:p>
        </c:rich>
      </c:tx>
      <c:overlay val="0"/>
      <c:spPr>
        <a:noFill/>
        <a:ln w="0">
          <a:noFill/>
        </a:ln>
      </c:spPr>
    </c:title>
    <c:autoTitleDeleted val="0"/>
    <c:plotArea>
      <c:barChart>
        <c:barDir val="bar"/>
        <c:grouping val="clustered"/>
        <c:varyColors val="0"/>
        <c:ser>
          <c:idx val="0"/>
          <c:order val="0"/>
          <c:tx>
            <c:strRef>
              <c:f>Results!C5</c:f>
              <c:strCache>
                <c:ptCount val="1"/>
                <c:pt idx="0">
                  <c:v>Baseline</c:v>
                </c:pt>
              </c:strCache>
            </c:strRef>
          </c:tx>
          <c:spPr>
            <a:solidFill>
              <a:srgbClr val="a76843"/>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Results!$B$6:$B$10</c:f>
              <c:strCache>
                <c:ptCount val="5"/>
                <c:pt idx="0">
                  <c:v>Dimension 1: Authority and Autonomy</c:v>
                </c:pt>
                <c:pt idx="1">
                  <c:v>Dimension 2: Recognition and Motivation</c:v>
                </c:pt>
                <c:pt idx="2">
                  <c:v>Dimension 3: Risk Tolerance and Psychological Safety</c:v>
                </c:pt>
                <c:pt idx="3">
                  <c:v>Dimension 4: Communication and Network Structure</c:v>
                </c:pt>
                <c:pt idx="4">
                  <c:v>Dimension 5: Change Readiness and Initiative Fatigue</c:v>
                </c:pt>
              </c:strCache>
            </c:strRef>
          </c:cat>
          <c:val>
            <c:numRef>
              <c:f>Results!$C$6:$C$10</c:f>
              <c:numCache>
                <c:formatCode>General</c:formatCode>
                <c:ptCount val="5"/>
              </c:numCache>
            </c:numRef>
          </c:val>
        </c:ser>
        <c:ser>
          <c:idx val="1"/>
          <c:order val="1"/>
          <c:tx>
            <c:strRef>
              <c:f>Results!D5</c:f>
              <c:strCache>
                <c:ptCount val="1"/>
                <c:pt idx="0">
                  <c:v>Re-read</c:v>
                </c:pt>
              </c:strCache>
            </c:strRef>
          </c:tx>
          <c:spPr>
            <a:solidFill>
              <a:srgbClr val="0e1b2c"/>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Results!$B$6:$B$10</c:f>
              <c:strCache>
                <c:ptCount val="5"/>
                <c:pt idx="0">
                  <c:v>Dimension 1: Authority and Autonomy</c:v>
                </c:pt>
                <c:pt idx="1">
                  <c:v>Dimension 2: Recognition and Motivation</c:v>
                </c:pt>
                <c:pt idx="2">
                  <c:v>Dimension 3: Risk Tolerance and Psychological Safety</c:v>
                </c:pt>
                <c:pt idx="3">
                  <c:v>Dimension 4: Communication and Network Structure</c:v>
                </c:pt>
                <c:pt idx="4">
                  <c:v>Dimension 5: Change Readiness and Initiative Fatigue</c:v>
                </c:pt>
              </c:strCache>
            </c:strRef>
          </c:cat>
          <c:val>
            <c:numRef>
              <c:f>Results!$D$6:$D$10</c:f>
              <c:numCache>
                <c:formatCode>General</c:formatCode>
                <c:ptCount val="5"/>
              </c:numCache>
            </c:numRef>
          </c:val>
        </c:ser>
        <c:gapWidth val="150"/>
        <c:overlap val="0"/>
        <c:axId val="41883107"/>
        <c:axId val="68508071"/>
      </c:barChart>
      <c:catAx>
        <c:axId val="4188310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508071"/>
        <c:crosses val="autoZero"/>
        <c:auto val="1"/>
        <c:lblAlgn val="ctr"/>
        <c:lblOffset val="100"/>
        <c:noMultiLvlLbl val="0"/>
      </c:catAx>
      <c:valAx>
        <c:axId val="68508071"/>
        <c:scaling>
          <c:orientation val="minMax"/>
          <c:max val="5"/>
          <c:min val="0"/>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883107"/>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25</xdr:row>
      <xdr:rowOff>0</xdr:rowOff>
    </xdr:from>
    <xdr:to>
      <xdr:col>5</xdr:col>
      <xdr:colOff>3056040</xdr:colOff>
      <xdr:row>42</xdr:row>
      <xdr:rowOff>1080</xdr:rowOff>
    </xdr:to>
    <xdr:graphicFrame>
      <xdr:nvGraphicFramePr>
        <xdr:cNvPr id="0" name="Chart 1"/>
        <xdr:cNvGraphicFramePr/>
      </xdr:nvGraphicFramePr>
      <xdr:xfrm>
        <a:off x="211320" y="84582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B2C"/>
    <pageSetUpPr fitToPage="true"/>
  </sheetPr>
  <dimension ref="B2:B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5" hidden="false" customHeight="false" outlineLevel="0" collapsed="false">
      <c r="B2" s="1" t="s">
        <v>0</v>
      </c>
    </row>
    <row r="3" customFormat="false" ht="31.5" hidden="false" customHeight="true" outlineLevel="0" collapsed="false">
      <c r="B3" s="2" t="s">
        <v>1</v>
      </c>
    </row>
    <row r="4" customFormat="false" ht="18" hidden="false" customHeight="true" outlineLevel="0" collapsed="false">
      <c r="B4" s="3" t="s">
        <v>2</v>
      </c>
    </row>
    <row r="6" customFormat="false" ht="19.5" hidden="false" customHeight="true" outlineLevel="0" collapsed="false">
      <c r="B6" s="4" t="s">
        <v>3</v>
      </c>
    </row>
    <row r="7" customFormat="false" ht="43.5" hidden="false" customHeight="true" outlineLevel="0" collapsed="false">
      <c r="B7" s="5" t="s">
        <v>4</v>
      </c>
    </row>
    <row r="9" customFormat="false" ht="19.5" hidden="false" customHeight="true" outlineLevel="0" collapsed="false">
      <c r="B9" s="4" t="s">
        <v>5</v>
      </c>
    </row>
    <row r="10" customFormat="false" ht="130.5" hidden="false" customHeight="true" outlineLevel="0" collapsed="false">
      <c r="B10" s="5" t="s">
        <v>6</v>
      </c>
    </row>
    <row r="12" customFormat="false" ht="19.5" hidden="false" customHeight="true" outlineLevel="0" collapsed="false">
      <c r="B12" s="4" t="s">
        <v>7</v>
      </c>
    </row>
    <row r="13" customFormat="false" ht="57.75" hidden="false" customHeight="true" outlineLevel="0" collapsed="false">
      <c r="B13" s="5" t="s">
        <v>8</v>
      </c>
    </row>
    <row r="15" customFormat="false" ht="19.5" hidden="false" customHeight="true" outlineLevel="0" collapsed="false">
      <c r="B15" s="4" t="s">
        <v>9</v>
      </c>
    </row>
    <row r="16" customFormat="false" ht="57.75" hidden="false" customHeight="true" outlineLevel="0" collapsed="false">
      <c r="B16" s="5" t="s">
        <v>10</v>
      </c>
    </row>
    <row r="18" customFormat="false" ht="19.5" hidden="false" customHeight="true" outlineLevel="0" collapsed="false">
      <c r="B18" s="4" t="s">
        <v>11</v>
      </c>
    </row>
    <row r="19" customFormat="false" ht="57.75" hidden="false" customHeight="true" outlineLevel="0" collapsed="false">
      <c r="B19" s="5" t="s">
        <v>12</v>
      </c>
    </row>
    <row r="21" customFormat="false" ht="19.5" hidden="false" customHeight="true" outlineLevel="0" collapsed="false">
      <c r="B21" s="4" t="s">
        <v>13</v>
      </c>
    </row>
    <row r="22" customFormat="false" ht="43.5" hidden="false" customHeight="true" outlineLevel="0" collapsed="false">
      <c r="B22" s="5" t="s">
        <v>14</v>
      </c>
    </row>
    <row r="24" customFormat="false" ht="15.75" hidden="false" customHeight="true" outlineLevel="0" collapsed="false">
      <c r="B24" s="6" t="s">
        <v>15</v>
      </c>
    </row>
  </sheetData>
  <printOptions headings="false" gridLines="false" gridLinesSet="true" horizontalCentered="true" verticalCentered="false"/>
  <pageMargins left="0.6" right="0.6"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B2C"/>
    <pageSetUpPr fitToPage="true"/>
  </sheetPr>
  <dimension ref="A1:E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70"/>
    <col collapsed="false" customWidth="true" hidden="false" outlineLevel="0" max="4" min="3" style="0" width="11"/>
    <col collapsed="false" customWidth="true" hidden="false" outlineLevel="0" max="5" min="5" style="0" width="44"/>
  </cols>
  <sheetData>
    <row r="1" customFormat="false" ht="25.5" hidden="false" customHeight="true" outlineLevel="0" collapsed="false">
      <c r="A1" s="7" t="s">
        <v>16</v>
      </c>
      <c r="B1" s="7"/>
      <c r="C1" s="7"/>
      <c r="D1" s="7"/>
      <c r="E1" s="7"/>
    </row>
    <row r="2" customFormat="false" ht="15.75" hidden="false" customHeight="true" outlineLevel="0" collapsed="false">
      <c r="A2" s="8" t="s">
        <v>17</v>
      </c>
      <c r="B2" s="8"/>
      <c r="C2" s="8"/>
      <c r="D2" s="8"/>
      <c r="E2" s="8"/>
    </row>
    <row r="3" customFormat="false" ht="19.5" hidden="false" customHeight="true" outlineLevel="0" collapsed="false">
      <c r="A3" s="9" t="s">
        <v>18</v>
      </c>
      <c r="B3" s="10" t="s">
        <v>19</v>
      </c>
      <c r="C3" s="9" t="s">
        <v>20</v>
      </c>
      <c r="D3" s="9" t="s">
        <v>21</v>
      </c>
      <c r="E3" s="10" t="s">
        <v>22</v>
      </c>
    </row>
    <row r="4" customFormat="false" ht="19.5" hidden="false" customHeight="true" outlineLevel="0" collapsed="false">
      <c r="A4" s="11" t="s">
        <v>23</v>
      </c>
      <c r="B4" s="11"/>
      <c r="C4" s="11"/>
      <c r="D4" s="11"/>
      <c r="E4" s="11"/>
    </row>
    <row r="5" customFormat="false" ht="15.75" hidden="false" customHeight="true" outlineLevel="0" collapsed="false">
      <c r="B5" s="12" t="s">
        <v>24</v>
      </c>
      <c r="C5" s="12"/>
      <c r="D5" s="12"/>
      <c r="E5" s="12"/>
    </row>
    <row r="6" customFormat="false" ht="30" hidden="false" customHeight="true" outlineLevel="0" collapsed="false">
      <c r="B6" s="13" t="s">
        <v>25</v>
      </c>
      <c r="C6" s="13"/>
      <c r="D6" s="13"/>
      <c r="E6" s="13"/>
    </row>
    <row r="7" customFormat="false" ht="33.75" hidden="false" customHeight="true" outlineLevel="0" collapsed="false">
      <c r="A7" s="14" t="n">
        <v>1</v>
      </c>
      <c r="B7" s="15" t="s">
        <v>26</v>
      </c>
      <c r="C7" s="16"/>
      <c r="D7" s="16"/>
      <c r="E7" s="17"/>
    </row>
    <row r="8" customFormat="false" ht="33.75" hidden="false" customHeight="true" outlineLevel="0" collapsed="false">
      <c r="A8" s="14" t="n">
        <v>2</v>
      </c>
      <c r="B8" s="15" t="s">
        <v>27</v>
      </c>
      <c r="C8" s="16"/>
      <c r="D8" s="16"/>
      <c r="E8" s="17"/>
    </row>
    <row r="9" customFormat="false" ht="33.75" hidden="false" customHeight="true" outlineLevel="0" collapsed="false">
      <c r="A9" s="14" t="n">
        <v>3</v>
      </c>
      <c r="B9" s="15" t="s">
        <v>28</v>
      </c>
      <c r="C9" s="16"/>
      <c r="D9" s="16"/>
      <c r="E9" s="17"/>
    </row>
    <row r="10" customFormat="false" ht="33.75" hidden="false" customHeight="true" outlineLevel="0" collapsed="false">
      <c r="A10" s="14" t="n">
        <v>4</v>
      </c>
      <c r="B10" s="15" t="s">
        <v>29</v>
      </c>
      <c r="C10" s="16"/>
      <c r="D10" s="16"/>
      <c r="E10" s="17"/>
    </row>
    <row r="11" customFormat="false" ht="19.5" hidden="false" customHeight="true" outlineLevel="0" collapsed="false">
      <c r="B11" s="18" t="s">
        <v>30</v>
      </c>
      <c r="C11" s="19" t="str">
        <f aca="false">IF(COUNT(C7:C10)=0,"",ROUND(AVERAGE(C7:C10),1))</f>
        <v/>
      </c>
      <c r="D11" s="19" t="str">
        <f aca="false">IF(COUNT(D7:D10)=0,"",ROUND(AVERAGE(D7:D10),1))</f>
        <v/>
      </c>
    </row>
    <row r="13" customFormat="false" ht="19.5" hidden="false" customHeight="true" outlineLevel="0" collapsed="false">
      <c r="A13" s="11" t="s">
        <v>31</v>
      </c>
      <c r="B13" s="11"/>
      <c r="C13" s="11"/>
      <c r="D13" s="11"/>
      <c r="E13" s="11"/>
    </row>
    <row r="14" customFormat="false" ht="15.75" hidden="false" customHeight="true" outlineLevel="0" collapsed="false">
      <c r="B14" s="12" t="s">
        <v>32</v>
      </c>
      <c r="C14" s="12"/>
      <c r="D14" s="12"/>
      <c r="E14" s="12"/>
    </row>
    <row r="15" customFormat="false" ht="30" hidden="false" customHeight="true" outlineLevel="0" collapsed="false">
      <c r="B15" s="13" t="s">
        <v>33</v>
      </c>
      <c r="C15" s="13"/>
      <c r="D15" s="13"/>
      <c r="E15" s="13"/>
    </row>
    <row r="16" customFormat="false" ht="33.75" hidden="false" customHeight="true" outlineLevel="0" collapsed="false">
      <c r="A16" s="14" t="n">
        <v>5</v>
      </c>
      <c r="B16" s="15" t="s">
        <v>34</v>
      </c>
      <c r="C16" s="16"/>
      <c r="D16" s="16"/>
      <c r="E16" s="17"/>
    </row>
    <row r="17" customFormat="false" ht="33.75" hidden="false" customHeight="true" outlineLevel="0" collapsed="false">
      <c r="A17" s="14" t="n">
        <v>6</v>
      </c>
      <c r="B17" s="15" t="s">
        <v>35</v>
      </c>
      <c r="C17" s="16"/>
      <c r="D17" s="16"/>
      <c r="E17" s="17"/>
    </row>
    <row r="18" customFormat="false" ht="33.75" hidden="false" customHeight="true" outlineLevel="0" collapsed="false">
      <c r="A18" s="14" t="n">
        <v>7</v>
      </c>
      <c r="B18" s="15" t="s">
        <v>36</v>
      </c>
      <c r="C18" s="16"/>
      <c r="D18" s="16"/>
      <c r="E18" s="17"/>
    </row>
    <row r="19" customFormat="false" ht="33.75" hidden="false" customHeight="true" outlineLevel="0" collapsed="false">
      <c r="A19" s="14" t="n">
        <v>8</v>
      </c>
      <c r="B19" s="15" t="s">
        <v>37</v>
      </c>
      <c r="C19" s="16"/>
      <c r="D19" s="16"/>
      <c r="E19" s="17"/>
    </row>
    <row r="20" customFormat="false" ht="19.5" hidden="false" customHeight="true" outlineLevel="0" collapsed="false">
      <c r="B20" s="18" t="s">
        <v>30</v>
      </c>
      <c r="C20" s="19" t="str">
        <f aca="false">IF(COUNT(C16:C19)=0,"",ROUND(AVERAGE(C16:C19),1))</f>
        <v/>
      </c>
      <c r="D20" s="19" t="str">
        <f aca="false">IF(COUNT(D16:D19)=0,"",ROUND(AVERAGE(D16:D19),1))</f>
        <v/>
      </c>
    </row>
    <row r="22" customFormat="false" ht="19.5" hidden="false" customHeight="true" outlineLevel="0" collapsed="false">
      <c r="A22" s="11" t="s">
        <v>38</v>
      </c>
      <c r="B22" s="11"/>
      <c r="C22" s="11"/>
      <c r="D22" s="11"/>
      <c r="E22" s="11"/>
    </row>
    <row r="23" customFormat="false" ht="15.75" hidden="false" customHeight="true" outlineLevel="0" collapsed="false">
      <c r="B23" s="12" t="s">
        <v>39</v>
      </c>
      <c r="C23" s="12"/>
      <c r="D23" s="12"/>
      <c r="E23" s="12"/>
    </row>
    <row r="24" customFormat="false" ht="30" hidden="false" customHeight="true" outlineLevel="0" collapsed="false">
      <c r="B24" s="13" t="s">
        <v>40</v>
      </c>
      <c r="C24" s="13"/>
      <c r="D24" s="13"/>
      <c r="E24" s="13"/>
    </row>
    <row r="25" customFormat="false" ht="33.75" hidden="false" customHeight="true" outlineLevel="0" collapsed="false">
      <c r="A25" s="14" t="n">
        <v>9</v>
      </c>
      <c r="B25" s="15" t="s">
        <v>41</v>
      </c>
      <c r="C25" s="16"/>
      <c r="D25" s="16"/>
      <c r="E25" s="17"/>
    </row>
    <row r="26" customFormat="false" ht="33.75" hidden="false" customHeight="true" outlineLevel="0" collapsed="false">
      <c r="A26" s="14" t="n">
        <v>10</v>
      </c>
      <c r="B26" s="15" t="s">
        <v>42</v>
      </c>
      <c r="C26" s="16"/>
      <c r="D26" s="16"/>
      <c r="E26" s="17"/>
    </row>
    <row r="27" customFormat="false" ht="33.75" hidden="false" customHeight="true" outlineLevel="0" collapsed="false">
      <c r="A27" s="14" t="n">
        <v>11</v>
      </c>
      <c r="B27" s="15" t="s">
        <v>43</v>
      </c>
      <c r="C27" s="16"/>
      <c r="D27" s="16"/>
      <c r="E27" s="17"/>
    </row>
    <row r="28" customFormat="false" ht="33.75" hidden="false" customHeight="true" outlineLevel="0" collapsed="false">
      <c r="A28" s="14" t="n">
        <v>12</v>
      </c>
      <c r="B28" s="15" t="s">
        <v>44</v>
      </c>
      <c r="C28" s="16"/>
      <c r="D28" s="16"/>
      <c r="E28" s="17"/>
    </row>
    <row r="29" customFormat="false" ht="19.5" hidden="false" customHeight="true" outlineLevel="0" collapsed="false">
      <c r="B29" s="18" t="s">
        <v>30</v>
      </c>
      <c r="C29" s="19" t="str">
        <f aca="false">IF(COUNT(C25:C28)=0,"",ROUND(AVERAGE(C25:C28),1))</f>
        <v/>
      </c>
      <c r="D29" s="19" t="str">
        <f aca="false">IF(COUNT(D25:D28)=0,"",ROUND(AVERAGE(D25:D28),1))</f>
        <v/>
      </c>
    </row>
    <row r="31" customFormat="false" ht="19.5" hidden="false" customHeight="true" outlineLevel="0" collapsed="false">
      <c r="A31" s="11" t="s">
        <v>45</v>
      </c>
      <c r="B31" s="11"/>
      <c r="C31" s="11"/>
      <c r="D31" s="11"/>
      <c r="E31" s="11"/>
    </row>
    <row r="32" customFormat="false" ht="15.75" hidden="false" customHeight="true" outlineLevel="0" collapsed="false">
      <c r="B32" s="12" t="s">
        <v>46</v>
      </c>
      <c r="C32" s="12"/>
      <c r="D32" s="12"/>
      <c r="E32" s="12"/>
    </row>
    <row r="33" customFormat="false" ht="30" hidden="false" customHeight="true" outlineLevel="0" collapsed="false">
      <c r="B33" s="13" t="s">
        <v>47</v>
      </c>
      <c r="C33" s="13"/>
      <c r="D33" s="13"/>
      <c r="E33" s="13"/>
    </row>
    <row r="34" customFormat="false" ht="33.75" hidden="false" customHeight="true" outlineLevel="0" collapsed="false">
      <c r="A34" s="14" t="n">
        <v>13</v>
      </c>
      <c r="B34" s="15" t="s">
        <v>48</v>
      </c>
      <c r="C34" s="16"/>
      <c r="D34" s="16"/>
      <c r="E34" s="17"/>
    </row>
    <row r="35" customFormat="false" ht="33.75" hidden="false" customHeight="true" outlineLevel="0" collapsed="false">
      <c r="A35" s="14" t="n">
        <v>14</v>
      </c>
      <c r="B35" s="15" t="s">
        <v>49</v>
      </c>
      <c r="C35" s="16"/>
      <c r="D35" s="16"/>
      <c r="E35" s="17"/>
    </row>
    <row r="36" customFormat="false" ht="33.75" hidden="false" customHeight="true" outlineLevel="0" collapsed="false">
      <c r="A36" s="14" t="n">
        <v>15</v>
      </c>
      <c r="B36" s="15" t="s">
        <v>50</v>
      </c>
      <c r="C36" s="16"/>
      <c r="D36" s="16"/>
      <c r="E36" s="17"/>
    </row>
    <row r="37" customFormat="false" ht="33.75" hidden="false" customHeight="true" outlineLevel="0" collapsed="false">
      <c r="A37" s="14" t="n">
        <v>16</v>
      </c>
      <c r="B37" s="15" t="s">
        <v>51</v>
      </c>
      <c r="C37" s="16"/>
      <c r="D37" s="16"/>
      <c r="E37" s="17"/>
    </row>
    <row r="38" customFormat="false" ht="19.5" hidden="false" customHeight="true" outlineLevel="0" collapsed="false">
      <c r="B38" s="18" t="s">
        <v>30</v>
      </c>
      <c r="C38" s="19" t="str">
        <f aca="false">IF(COUNT(C34:C37)=0,"",ROUND(AVERAGE(C34:C37),1))</f>
        <v/>
      </c>
      <c r="D38" s="19" t="str">
        <f aca="false">IF(COUNT(D34:D37)=0,"",ROUND(AVERAGE(D34:D37),1))</f>
        <v/>
      </c>
    </row>
    <row r="40" customFormat="false" ht="19.5" hidden="false" customHeight="true" outlineLevel="0" collapsed="false">
      <c r="A40" s="11" t="s">
        <v>52</v>
      </c>
      <c r="B40" s="11"/>
      <c r="C40" s="11"/>
      <c r="D40" s="11"/>
      <c r="E40" s="11"/>
    </row>
    <row r="41" customFormat="false" ht="15.75" hidden="false" customHeight="true" outlineLevel="0" collapsed="false">
      <c r="B41" s="12" t="s">
        <v>53</v>
      </c>
      <c r="C41" s="12"/>
      <c r="D41" s="12"/>
      <c r="E41" s="12"/>
    </row>
    <row r="42" customFormat="false" ht="30" hidden="false" customHeight="true" outlineLevel="0" collapsed="false">
      <c r="B42" s="13" t="s">
        <v>54</v>
      </c>
      <c r="C42" s="13"/>
      <c r="D42" s="13"/>
      <c r="E42" s="13"/>
    </row>
    <row r="43" customFormat="false" ht="33.75" hidden="false" customHeight="true" outlineLevel="0" collapsed="false">
      <c r="A43" s="14" t="n">
        <v>17</v>
      </c>
      <c r="B43" s="15" t="s">
        <v>55</v>
      </c>
      <c r="C43" s="16"/>
      <c r="D43" s="16"/>
      <c r="E43" s="17"/>
    </row>
    <row r="44" customFormat="false" ht="33.75" hidden="false" customHeight="true" outlineLevel="0" collapsed="false">
      <c r="A44" s="14" t="n">
        <v>18</v>
      </c>
      <c r="B44" s="15" t="s">
        <v>56</v>
      </c>
      <c r="C44" s="16"/>
      <c r="D44" s="16"/>
      <c r="E44" s="17"/>
    </row>
    <row r="45" customFormat="false" ht="33.75" hidden="false" customHeight="true" outlineLevel="0" collapsed="false">
      <c r="A45" s="14" t="n">
        <v>19</v>
      </c>
      <c r="B45" s="15" t="s">
        <v>57</v>
      </c>
      <c r="C45" s="16"/>
      <c r="D45" s="16"/>
      <c r="E45" s="17"/>
    </row>
    <row r="46" customFormat="false" ht="33.75" hidden="false" customHeight="true" outlineLevel="0" collapsed="false">
      <c r="A46" s="14" t="n">
        <v>20</v>
      </c>
      <c r="B46" s="15" t="s">
        <v>58</v>
      </c>
      <c r="C46" s="16"/>
      <c r="D46" s="16"/>
      <c r="E46" s="17"/>
    </row>
    <row r="47" customFormat="false" ht="33.75" hidden="false" customHeight="true" outlineLevel="0" collapsed="false">
      <c r="A47" s="14" t="n">
        <v>21</v>
      </c>
      <c r="B47" s="15" t="s">
        <v>59</v>
      </c>
      <c r="C47" s="16"/>
      <c r="D47" s="16"/>
      <c r="E47" s="17"/>
    </row>
    <row r="48" customFormat="false" ht="19.5" hidden="false" customHeight="true" outlineLevel="0" collapsed="false">
      <c r="B48" s="18" t="s">
        <v>30</v>
      </c>
      <c r="C48" s="19" t="str">
        <f aca="false">IF(COUNT(C43:C47)=0,"",ROUND(AVERAGE(C43:C47),1))</f>
        <v/>
      </c>
      <c r="D48" s="19" t="str">
        <f aca="false">IF(COUNT(D43:D47)=0,"",ROUND(AVERAGE(D43:D47),1))</f>
        <v/>
      </c>
    </row>
    <row r="50" customFormat="false" ht="15" hidden="false" customHeight="false" outlineLevel="0" collapsed="false">
      <c r="B50" s="20" t="s">
        <v>60</v>
      </c>
    </row>
  </sheetData>
  <mergeCells count="17">
    <mergeCell ref="A1:E1"/>
    <mergeCell ref="A2:E2"/>
    <mergeCell ref="A4:E4"/>
    <mergeCell ref="B5:E5"/>
    <mergeCell ref="B6:E6"/>
    <mergeCell ref="A13:E13"/>
    <mergeCell ref="B14:E14"/>
    <mergeCell ref="B15:E15"/>
    <mergeCell ref="A22:E22"/>
    <mergeCell ref="B23:E23"/>
    <mergeCell ref="B24:E24"/>
    <mergeCell ref="A31:E31"/>
    <mergeCell ref="B32:E32"/>
    <mergeCell ref="B33:E33"/>
    <mergeCell ref="A40:E40"/>
    <mergeCell ref="B41:E41"/>
    <mergeCell ref="B42:E42"/>
  </mergeCells>
  <dataValidations count="1">
    <dataValidation allowBlank="true" error="Enter a whole number from 1 to 5." errorStyle="stop" errorTitle="Score" operator="between" showDropDown="false" showErrorMessage="true" showInputMessage="false" sqref="C7:D10 C16:D19 C25:D28 C34:D37 C43:D47" type="list">
      <formula1>"1,2,3,4,5"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B2C"/>
    <pageSetUpPr fitToPage="true"/>
  </sheetPr>
  <dimension ref="B2: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4" min="3" style="0" width="10"/>
    <col collapsed="false" customWidth="true" hidden="false" outlineLevel="0" max="5" min="5" style="0" width="9"/>
    <col collapsed="false" customWidth="true" hidden="false" outlineLevel="0" max="6" min="6" style="0" width="62"/>
    <col collapsed="false" customWidth="true" hidden="false" outlineLevel="0" max="7" min="7" style="0" width="48"/>
    <col collapsed="false" customWidth="true" hidden="true" outlineLevel="0" max="8" min="8" style="0" width="13"/>
  </cols>
  <sheetData>
    <row r="2" customFormat="false" ht="25.5" hidden="false" customHeight="true" outlineLevel="0" collapsed="false">
      <c r="B2" s="21" t="s">
        <v>61</v>
      </c>
    </row>
    <row r="3" customFormat="false" ht="15" hidden="false" customHeight="false" outlineLevel="0" collapsed="false">
      <c r="B3" s="20" t="s">
        <v>62</v>
      </c>
    </row>
    <row r="5" customFormat="false" ht="19.5" hidden="false" customHeight="true" outlineLevel="0" collapsed="false">
      <c r="B5" s="22" t="s">
        <v>63</v>
      </c>
      <c r="C5" s="9" t="s">
        <v>20</v>
      </c>
      <c r="D5" s="9" t="s">
        <v>21</v>
      </c>
      <c r="E5" s="9" t="s">
        <v>64</v>
      </c>
      <c r="F5" s="22" t="s">
        <v>65</v>
      </c>
      <c r="G5" s="22" t="s">
        <v>66</v>
      </c>
    </row>
    <row r="6" customFormat="false" ht="63.75" hidden="false" customHeight="true" outlineLevel="0" collapsed="false">
      <c r="B6" s="23" t="s">
        <v>23</v>
      </c>
      <c r="C6" s="24" t="str">
        <f aca="false">Diagnostic!C11</f>
        <v/>
      </c>
      <c r="D6" s="24" t="str">
        <f aca="false">Diagnostic!D11</f>
        <v/>
      </c>
      <c r="E6" s="25" t="str">
        <f aca="false">IF(OR(C6="",D6=""),"",D6-C6)</f>
        <v/>
      </c>
      <c r="F6" s="17" t="str">
        <f aca="false">IF(IF(D6="",C6,D6)="","",IF(IF(D6="",C6,D6)&gt;=3.5,"High autonomy: champions can have real latitude; loose structure will feel natural. Protect coherence with a minimal common framework so the program keeps a recognizable identity.",IF(IF(D6="",C6,D6)&lt;=2.5,"Command-and-control: visible senior sponsorship is not optional, and the ask must be explicitly consequence-free. Managers need guidance not to treat the program as a performance expectation. Watch for voluntold.","Mixed: pair a clearly voluntary invitation with enough sponsorship that acting on the role feels sanctioned.")))</f>
        <v/>
      </c>
      <c r="G6" s="26" t="s">
        <v>67</v>
      </c>
      <c r="H6" s="0" t="str">
        <f aca="false">IF(D6="",C6,D6)</f>
        <v/>
      </c>
    </row>
    <row r="7" customFormat="false" ht="63.75" hidden="false" customHeight="true" outlineLevel="0" collapsed="false">
      <c r="B7" s="23" t="s">
        <v>31</v>
      </c>
      <c r="C7" s="24" t="str">
        <f aca="false">Diagnostic!C20</f>
        <v/>
      </c>
      <c r="D7" s="24" t="str">
        <f aca="false">Diagnostic!D20</f>
        <v/>
      </c>
      <c r="E7" s="25" t="str">
        <f aca="false">IF(OR(C7="",D7=""),"",D7-C7)</f>
        <v/>
      </c>
      <c r="F7" s="17" t="str">
        <f aca="false">IF(IF(D7="",C7,D7)="","",IF(IF(D7="",C7,D7)&gt;=3.5,"Favorable: recognize impact publicly, framed around what the work accomplished, and lean on community. Avoid over-formalizing what peers already do.",IF(IF(D7="",C7,D7)&lt;=2.5,"Unfavorable: secure explicit manager endorsement of champion time before anything else. Give managers a simple way to recognize their champion in their team's own performance language.","Mixed: keep recognition specific and impact-framed, and make sure managers see the value of their champion's time.")))</f>
        <v/>
      </c>
      <c r="G7" s="26" t="s">
        <v>68</v>
      </c>
      <c r="H7" s="0" t="str">
        <f aca="false">IF(D7="",C7,D7)</f>
        <v/>
      </c>
    </row>
    <row r="8" customFormat="false" ht="63.75" hidden="false" customHeight="true" outlineLevel="0" collapsed="false">
      <c r="B8" s="23" t="s">
        <v>38</v>
      </c>
      <c r="C8" s="24" t="str">
        <f aca="false">Diagnostic!C29</f>
        <v/>
      </c>
      <c r="D8" s="24" t="str">
        <f aca="false">Diagnostic!D29</f>
        <v/>
      </c>
      <c r="E8" s="25" t="str">
        <f aca="false">IF(OR(C8="",D8=""),"",D8-C8)</f>
        <v/>
      </c>
      <c r="F8" s="17" t="str">
        <f aca="false">IF(IF(D8="",C8,D8)="","",IF(IF(D8="",C8,D8)&gt;=3.5,"High safety: champions can be direct, name specific behaviors, and drive the candid peer conversations that change behavior. Lean into informal influence.",IF(IF(D8="",C8,D8)&lt;=2.5,"Low safety: champions will self-censor exactly where it matters most. They need explicit protection, a leadership-communicated mandate, and channels without direct attribution. Keep them visibly separate from compliance and monitoring.","Mixed: give champions clear organizational endorsement and safe channels; don't assume safety travels evenly across teams.")))</f>
        <v/>
      </c>
      <c r="G8" s="26" t="s">
        <v>69</v>
      </c>
      <c r="H8" s="0" t="str">
        <f aca="false">IF(D8="",C8,D8)</f>
        <v/>
      </c>
    </row>
    <row r="9" customFormat="false" ht="63.75" hidden="false" customHeight="true" outlineLevel="0" collapsed="false">
      <c r="B9" s="23" t="s">
        <v>45</v>
      </c>
      <c r="C9" s="24" t="str">
        <f aca="false">Diagnostic!C38</f>
        <v/>
      </c>
      <c r="D9" s="24" t="str">
        <f aca="false">Diagnostic!D38</f>
        <v/>
      </c>
      <c r="E9" s="25" t="str">
        <f aca="false">IF(OR(C9="",D9=""),"",D9-C9)</f>
        <v/>
      </c>
      <c r="F9" s="17" t="str">
        <f aca="false">IF(IF(D9="",C9,D9)="","",IF(IF(D9="",C9,D9)&gt;=3.5,"Strong informal networks: recruit for real peer influence and let the program travel the existing social infrastructure. Quality of the champion experience matters, because bad news travels just as fast.",IF(IF(D9="",C9,D9)&lt;=2.5,"Siloed: placement is strategic, not organic. A champion bridging each major silo is the minimum viable network, and they'll need active support maintaining cross-functional ties. Don't assume anything is common knowledge.","Mixed: combine organic recruitment where networks are strong with deliberate placement where they aren't.")))</f>
        <v/>
      </c>
      <c r="G9" s="26" t="s">
        <v>70</v>
      </c>
      <c r="H9" s="0" t="str">
        <f aca="false">IF(D9="",C9,D9)</f>
        <v/>
      </c>
    </row>
    <row r="10" customFormat="false" ht="63.75" hidden="false" customHeight="true" outlineLevel="0" collapsed="false">
      <c r="B10" s="23" t="s">
        <v>52</v>
      </c>
      <c r="C10" s="24" t="str">
        <f aca="false">Diagnostic!C48</f>
        <v/>
      </c>
      <c r="D10" s="24" t="str">
        <f aca="false">Diagnostic!D48</f>
        <v/>
      </c>
      <c r="E10" s="25" t="str">
        <f aca="false">IF(OR(C10="",D10=""),"",D10-C10)</f>
        <v/>
      </c>
      <c r="F10" s="17" t="str">
        <f aca="false">IF(IF(D10="",C10,D10)="","",IF(IF(D10="",C10,D10)&gt;=3.5,"High readiness: a more ambitious launch is defensible. The risk is over-promising; make sure the infrastructure can sustain the enthusiasm.",IF(IF(D10="",C10,D10)&lt;=2.5,"High fatigue: credibility through restraint. A small, well-supported cohort that demonstrably works beats an ambitious launch that fades. Position the program as a permanent capability, not an initiative.","Mixed: launch deliberately, with sponsorship secured and scope controlled, and let results argue for expansion.")))</f>
        <v/>
      </c>
      <c r="G10" s="26" t="s">
        <v>71</v>
      </c>
      <c r="H10" s="0" t="str">
        <f aca="false">IF(D10="",C10,D10)</f>
        <v/>
      </c>
    </row>
    <row r="12" customFormat="false" ht="19.5" hidden="false" customHeight="true" outlineLevel="0" collapsed="false">
      <c r="B12" s="27" t="s">
        <v>72</v>
      </c>
      <c r="C12" s="28" t="str">
        <f aca="false">IFERROR(INDEX($B$6:$B$10,MATCH(LARGE($H$6:$H$10,1),$H$6:$H$10,0)),"")</f>
        <v/>
      </c>
      <c r="D12" s="28"/>
      <c r="E12" s="28"/>
      <c r="F12" s="28"/>
    </row>
    <row r="13" customFormat="false" ht="19.5" hidden="false" customHeight="true" outlineLevel="0" collapsed="false">
      <c r="B13" s="27" t="s">
        <v>73</v>
      </c>
      <c r="C13" s="28" t="str">
        <f aca="false">IFERROR(INDEX($B$6:$B$10,MATCH(LARGE($H$6:$H$10,2),$H$6:$H$10,0)),"")</f>
        <v/>
      </c>
      <c r="D13" s="28"/>
      <c r="E13" s="28"/>
      <c r="F13" s="28"/>
    </row>
    <row r="14" customFormat="false" ht="19.5" hidden="false" customHeight="true" outlineLevel="0" collapsed="false">
      <c r="B14" s="29" t="s">
        <v>74</v>
      </c>
      <c r="C14" s="30" t="str">
        <f aca="false">IFERROR(INDEX($B$6:$B$10,MATCH(MIN($H$6:$H$10),$H$6:$H$10,0)),"")</f>
        <v/>
      </c>
      <c r="D14" s="30"/>
      <c r="E14" s="30"/>
      <c r="F14" s="30"/>
    </row>
    <row r="15" customFormat="false" ht="30" hidden="false" customHeight="true" outlineLevel="0" collapsed="false">
      <c r="B15" s="12" t="s">
        <v>75</v>
      </c>
      <c r="C15" s="12"/>
      <c r="D15" s="12"/>
      <c r="E15" s="12"/>
      <c r="F15" s="12"/>
      <c r="G15" s="12"/>
    </row>
    <row r="17" customFormat="false" ht="15" hidden="false" customHeight="false" outlineLevel="0" collapsed="false">
      <c r="B17" s="31" t="s">
        <v>76</v>
      </c>
    </row>
    <row r="18" customFormat="false" ht="15.75" hidden="false" customHeight="true" outlineLevel="0" collapsed="false">
      <c r="B18" s="32" t="s">
        <v>77</v>
      </c>
      <c r="C18" s="32"/>
      <c r="D18" s="32"/>
      <c r="E18" s="32"/>
      <c r="F18" s="32"/>
      <c r="G18" s="32"/>
    </row>
    <row r="19" customFormat="false" ht="15.75" hidden="false" customHeight="true" outlineLevel="0" collapsed="false">
      <c r="B19" s="32" t="s">
        <v>78</v>
      </c>
      <c r="C19" s="32"/>
      <c r="D19" s="32"/>
      <c r="E19" s="32"/>
      <c r="F19" s="32"/>
      <c r="G19" s="32"/>
    </row>
    <row r="20" customFormat="false" ht="15.75" hidden="false" customHeight="true" outlineLevel="0" collapsed="false">
      <c r="B20" s="32" t="s">
        <v>79</v>
      </c>
      <c r="C20" s="32"/>
      <c r="D20" s="32"/>
      <c r="E20" s="32"/>
      <c r="F20" s="32"/>
      <c r="G20" s="32"/>
    </row>
    <row r="21" customFormat="false" ht="15.75" hidden="false" customHeight="true" outlineLevel="0" collapsed="false">
      <c r="B21" s="32" t="s">
        <v>80</v>
      </c>
      <c r="C21" s="32"/>
      <c r="D21" s="32"/>
      <c r="E21" s="32"/>
      <c r="F21" s="32"/>
      <c r="G21" s="32"/>
    </row>
    <row r="22" customFormat="false" ht="15.75" hidden="false" customHeight="true" outlineLevel="0" collapsed="false">
      <c r="B22" s="32" t="s">
        <v>81</v>
      </c>
      <c r="C22" s="32"/>
      <c r="D22" s="32"/>
      <c r="E22" s="32"/>
      <c r="F22" s="32"/>
      <c r="G22" s="32"/>
    </row>
    <row r="24" customFormat="false" ht="15" hidden="false" customHeight="false" outlineLevel="0" collapsed="false">
      <c r="B24" s="20" t="s">
        <v>82</v>
      </c>
    </row>
  </sheetData>
  <mergeCells count="9">
    <mergeCell ref="C12:F12"/>
    <mergeCell ref="C13:F13"/>
    <mergeCell ref="C14:F14"/>
    <mergeCell ref="B15:G15"/>
    <mergeCell ref="B18:G18"/>
    <mergeCell ref="B19:G19"/>
    <mergeCell ref="B20:G20"/>
    <mergeCell ref="B21:G21"/>
    <mergeCell ref="B22:G2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2026-10-19T15:13:08Z</dcterms:created>
  <dc:creator>openpyxl</dc:creator>
  <dc:description/>
  <dc:language>en-US</dc:language>
  <cp:lastModifiedBy/>
  <dcterms:modified xsi:type="dcterms:W3CDTF">2026-10-19T11:13:10Z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